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L:\共有データ\99　個人フォルダ\こ　小池\HP用\"/>
    </mc:Choice>
  </mc:AlternateContent>
  <xr:revisionPtr revIDLastSave="0" documentId="13_ncr:1_{84A13A90-88D8-4E1E-85EA-88EBCAEFD1F9}" xr6:coauthVersionLast="47" xr6:coauthVersionMax="47" xr10:uidLastSave="{00000000-0000-0000-0000-000000000000}"/>
  <bookViews>
    <workbookView xWindow="-120" yWindow="-120" windowWidth="20730" windowHeight="11160" tabRatio="646" xr2:uid="{00000000-000D-0000-FFFF-FFFF00000000}"/>
  </bookViews>
  <sheets>
    <sheet name="補助事業計画書②" sheetId="19" r:id="rId1"/>
    <sheet name="ExpenseCategoryList" sheetId="2" state="hidden" r:id="rId2"/>
  </sheets>
  <definedNames>
    <definedName name="_Hlk3285324" localSheetId="0">補助事業計画書②!$A$29</definedName>
    <definedName name="_xlnm.Print_Area" localSheetId="0">補助事業計画書②!$A$1:$AK$43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22" i="19" l="1"/>
  <c r="AF17" i="19"/>
  <c r="G35" i="19"/>
  <c r="G38" i="19" s="1"/>
  <c r="K2" i="2"/>
  <c r="E2" i="2"/>
  <c r="I2" i="2" l="1"/>
  <c r="D2" i="2"/>
  <c r="DA15" i="19"/>
  <c r="CZ15" i="19"/>
  <c r="CY15" i="19"/>
  <c r="CX15" i="19"/>
  <c r="DA14" i="19"/>
  <c r="CZ14" i="19"/>
  <c r="CY14" i="19"/>
  <c r="CX14" i="19"/>
  <c r="DA13" i="19"/>
  <c r="CZ13" i="19"/>
  <c r="CY13" i="19"/>
  <c r="CX13" i="19"/>
  <c r="DA12" i="19"/>
  <c r="CZ12" i="19"/>
  <c r="CY12" i="19"/>
  <c r="CX12" i="19"/>
  <c r="DA11" i="19"/>
  <c r="CZ11" i="19"/>
  <c r="CY11" i="19"/>
  <c r="CX11" i="19"/>
  <c r="F2" i="2" l="1"/>
  <c r="G2" i="2" s="1"/>
  <c r="H2" i="2"/>
  <c r="J2" i="2" s="1"/>
</calcChain>
</file>

<file path=xl/sharedStrings.xml><?xml version="1.0" encoding="utf-8"?>
<sst xmlns="http://schemas.openxmlformats.org/spreadsheetml/2006/main" count="87" uniqueCount="83">
  <si>
    <r>
      <t>Ⅱ．経費明細表</t>
    </r>
    <r>
      <rPr>
        <sz val="8"/>
        <color rgb="FF000000"/>
        <rFont val="ＭＳ ゴシック"/>
        <family val="3"/>
        <charset val="128"/>
      </rPr>
      <t>【必須記入】</t>
    </r>
  </si>
  <si>
    <t>（単位：円）</t>
  </si>
  <si>
    <r>
      <t>Ⅲ．資金調達方法</t>
    </r>
    <r>
      <rPr>
        <sz val="8"/>
        <color rgb="FF000000"/>
        <rFont val="ＭＳ ゴシック"/>
        <family val="3"/>
        <charset val="128"/>
      </rPr>
      <t>【必須記入】</t>
    </r>
  </si>
  <si>
    <t>＜補助対象経費の調達一覧＞　　　　　　　　＜「２．補助金」相当額の手当方法＞(※３)</t>
  </si>
  <si>
    <t>区分</t>
  </si>
  <si>
    <t>※１　補助金額は、Ⅱ．経費明細表（２）補助金交付申請額と一致させること。</t>
  </si>
  <si>
    <t>※３　補助事業が終了してからの精算となりますので、その間の資金の調達方法について、ご記入ください。</t>
  </si>
  <si>
    <t>資金
調達先</t>
    <phoneticPr fontId="11"/>
  </si>
  <si>
    <t>金額（円）</t>
    <phoneticPr fontId="11"/>
  </si>
  <si>
    <t>5.合計額
（※２）</t>
    <phoneticPr fontId="11"/>
  </si>
  <si>
    <t>経費内訳
（単価×回数）</t>
    <phoneticPr fontId="11"/>
  </si>
  <si>
    <t>②広報費</t>
    <rPh sb="1" eb="3">
      <t>コウホウ</t>
    </rPh>
    <rPh sb="3" eb="4">
      <t>ヒ</t>
    </rPh>
    <phoneticPr fontId="11"/>
  </si>
  <si>
    <t>③展示会等出展費</t>
    <rPh sb="1" eb="4">
      <t>テンジカイ</t>
    </rPh>
    <rPh sb="4" eb="5">
      <t>トウ</t>
    </rPh>
    <rPh sb="5" eb="7">
      <t>シュッテン</t>
    </rPh>
    <rPh sb="7" eb="8">
      <t>ヒ</t>
    </rPh>
    <phoneticPr fontId="11"/>
  </si>
  <si>
    <t>④旅費</t>
    <rPh sb="1" eb="3">
      <t>リョヒ</t>
    </rPh>
    <phoneticPr fontId="11"/>
  </si>
  <si>
    <t>⑤開発費</t>
    <rPh sb="1" eb="4">
      <t>カイハツヒ</t>
    </rPh>
    <phoneticPr fontId="11"/>
  </si>
  <si>
    <t>⑥資料購入費</t>
    <rPh sb="1" eb="3">
      <t>シリョウ</t>
    </rPh>
    <rPh sb="3" eb="5">
      <t>コウニュウ</t>
    </rPh>
    <rPh sb="5" eb="6">
      <t>ヒ</t>
    </rPh>
    <phoneticPr fontId="11"/>
  </si>
  <si>
    <t>⑦雑役務費</t>
    <rPh sb="1" eb="3">
      <t>ザツエキ</t>
    </rPh>
    <rPh sb="3" eb="4">
      <t>ム</t>
    </rPh>
    <rPh sb="4" eb="5">
      <t>ヒ</t>
    </rPh>
    <phoneticPr fontId="11"/>
  </si>
  <si>
    <t>⑧借料</t>
    <rPh sb="1" eb="3">
      <t>シャクリョウ</t>
    </rPh>
    <phoneticPr fontId="11"/>
  </si>
  <si>
    <t>⑨専門家謝金</t>
    <rPh sb="1" eb="4">
      <t>センモンカ</t>
    </rPh>
    <rPh sb="4" eb="6">
      <t>シャキン</t>
    </rPh>
    <phoneticPr fontId="11"/>
  </si>
  <si>
    <t>⑩専門家旅費</t>
    <rPh sb="1" eb="4">
      <t>センモンカ</t>
    </rPh>
    <rPh sb="4" eb="6">
      <t>リョヒ</t>
    </rPh>
    <phoneticPr fontId="11"/>
  </si>
  <si>
    <t>⑪設備処分費</t>
    <rPh sb="1" eb="3">
      <t>セツビ</t>
    </rPh>
    <rPh sb="3" eb="5">
      <t>ショブン</t>
    </rPh>
    <rPh sb="5" eb="6">
      <t>ヒ</t>
    </rPh>
    <phoneticPr fontId="11"/>
  </si>
  <si>
    <t>⑫委託費</t>
    <rPh sb="1" eb="3">
      <t>イタク</t>
    </rPh>
    <rPh sb="3" eb="4">
      <t>ヒ</t>
    </rPh>
    <phoneticPr fontId="11"/>
  </si>
  <si>
    <t>⑬外注費</t>
    <rPh sb="1" eb="3">
      <t>ガイチュウ</t>
    </rPh>
    <rPh sb="3" eb="4">
      <t>ヒ</t>
    </rPh>
    <phoneticPr fontId="11"/>
  </si>
  <si>
    <t>No</t>
    <phoneticPr fontId="11"/>
  </si>
  <si>
    <t>区分名称</t>
    <rPh sb="0" eb="2">
      <t>クブン</t>
    </rPh>
    <rPh sb="2" eb="4">
      <t>メイショウ</t>
    </rPh>
    <phoneticPr fontId="11"/>
  </si>
  <si>
    <t>処理フラグ(1:通常、2:設備処分費処理)</t>
    <rPh sb="0" eb="2">
      <t>ショリ</t>
    </rPh>
    <rPh sb="8" eb="10">
      <t>ツウジョウ</t>
    </rPh>
    <rPh sb="13" eb="15">
      <t>セツビ</t>
    </rPh>
    <rPh sb="15" eb="17">
      <t>ショブン</t>
    </rPh>
    <rPh sb="17" eb="18">
      <t>ヒ</t>
    </rPh>
    <rPh sb="18" eb="20">
      <t>ショリ</t>
    </rPh>
    <phoneticPr fontId="11"/>
  </si>
  <si>
    <t>2-1.自己資金</t>
    <phoneticPr fontId="11"/>
  </si>
  <si>
    <t>2-2.金融機関からの借入金</t>
    <phoneticPr fontId="11"/>
  </si>
  <si>
    <t>2-3.その他</t>
    <phoneticPr fontId="11"/>
  </si>
  <si>
    <t>2.持続化補助金（※１）</t>
    <phoneticPr fontId="11"/>
  </si>
  <si>
    <t>3.金融機関からの借入金</t>
    <phoneticPr fontId="11"/>
  </si>
  <si>
    <t>4.その他</t>
    <phoneticPr fontId="11"/>
  </si>
  <si>
    <t>1.自己資金</t>
    <phoneticPr fontId="11"/>
  </si>
  <si>
    <t>※２　合計額は、Ⅱ．経費明細表（１）補助対象経費合計と一致させること。</t>
  </si>
  <si>
    <t>（各項目について記載内容が多い場合は、適宜、行数・ページ数を追加できます。）</t>
  </si>
  <si>
    <t>①機械装置等費</t>
    <rPh sb="1" eb="3">
      <t>キカイ</t>
    </rPh>
    <rPh sb="3" eb="5">
      <t>ソウチ</t>
    </rPh>
    <rPh sb="5" eb="6">
      <t>トウ</t>
    </rPh>
    <rPh sb="6" eb="7">
      <t>ヒ</t>
    </rPh>
    <phoneticPr fontId="11"/>
  </si>
  <si>
    <t>名　称：</t>
    <phoneticPr fontId="11"/>
  </si>
  <si>
    <t>内容・必要理由</t>
    <phoneticPr fontId="11"/>
  </si>
  <si>
    <t>経費区分</t>
    <phoneticPr fontId="11"/>
  </si>
  <si>
    <t>補助事業計画書②【経費明細表・資金調達方法】</t>
    <phoneticPr fontId="11"/>
  </si>
  <si>
    <t>補助対象経費</t>
    <phoneticPr fontId="11"/>
  </si>
  <si>
    <t>最高金額</t>
    <rPh sb="0" eb="2">
      <t>サイコウ</t>
    </rPh>
    <rPh sb="2" eb="4">
      <t>キンガク</t>
    </rPh>
    <phoneticPr fontId="11"/>
  </si>
  <si>
    <t>補助金申請額</t>
    <rPh sb="0" eb="3">
      <t>ホジョキン</t>
    </rPh>
    <rPh sb="3" eb="5">
      <t>シンセイ</t>
    </rPh>
    <rPh sb="5" eb="6">
      <t>ガク</t>
    </rPh>
    <phoneticPr fontId="11"/>
  </si>
  <si>
    <t>合計額</t>
    <rPh sb="0" eb="2">
      <t>ゴウケイ</t>
    </rPh>
    <rPh sb="2" eb="3">
      <t>ガク</t>
    </rPh>
    <phoneticPr fontId="11"/>
  </si>
  <si>
    <t>補助金申請額*2/3</t>
    <rPh sb="0" eb="3">
      <t>ホジョキン</t>
    </rPh>
    <rPh sb="3" eb="5">
      <t>シンセイ</t>
    </rPh>
    <rPh sb="5" eb="6">
      <t>ガク</t>
    </rPh>
    <phoneticPr fontId="11"/>
  </si>
  <si>
    <t>⑪設備処分費　合計</t>
    <rPh sb="1" eb="3">
      <t>セツビ</t>
    </rPh>
    <rPh sb="3" eb="5">
      <t>ショブン</t>
    </rPh>
    <rPh sb="5" eb="6">
      <t>ヒ</t>
    </rPh>
    <rPh sb="7" eb="9">
      <t>ゴウケイ</t>
    </rPh>
    <phoneticPr fontId="11"/>
  </si>
  <si>
    <t>⑪設備処分費の判定</t>
    <rPh sb="7" eb="9">
      <t>ハンテイ</t>
    </rPh>
    <phoneticPr fontId="11"/>
  </si>
  <si>
    <t>補助対象経費合計/2</t>
    <rPh sb="0" eb="2">
      <t>ホジョ</t>
    </rPh>
    <rPh sb="2" eb="4">
      <t>タイショウ</t>
    </rPh>
    <rPh sb="4" eb="6">
      <t>ケイヒ</t>
    </rPh>
    <rPh sb="6" eb="8">
      <t>ゴウケイ</t>
    </rPh>
    <phoneticPr fontId="11"/>
  </si>
  <si>
    <t>チェックボックスの条件　上限100万円</t>
    <rPh sb="9" eb="11">
      <t>ジョウケン</t>
    </rPh>
    <rPh sb="12" eb="14">
      <t>ジョウゲン</t>
    </rPh>
    <rPh sb="17" eb="19">
      <t>マンエン</t>
    </rPh>
    <phoneticPr fontId="11"/>
  </si>
  <si>
    <t>※経費の内訳に関しては、内容がわかるように記載してください。</t>
    <rPh sb="4" eb="6">
      <t>ウチワケ</t>
    </rPh>
    <rPh sb="7" eb="8">
      <t>カン</t>
    </rPh>
    <rPh sb="12" eb="14">
      <t>ナイヨウ</t>
    </rPh>
    <rPh sb="21" eb="23">
      <t>キサイ</t>
    </rPh>
    <phoneticPr fontId="11"/>
  </si>
  <si>
    <t>←（税抜）、（税込）のいずれかを選択ください</t>
    <rPh sb="2" eb="4">
      <t>ゼイヌ</t>
    </rPh>
    <rPh sb="7" eb="9">
      <t>ゼイコ</t>
    </rPh>
    <rPh sb="16" eb="18">
      <t>センタク</t>
    </rPh>
    <phoneticPr fontId="1"/>
  </si>
  <si>
    <t>＊事業者の区分が課税事業者の場合は（税抜）、</t>
    <rPh sb="14" eb="16">
      <t>バアイ</t>
    </rPh>
    <rPh sb="18" eb="20">
      <t>ゼイヌキ</t>
    </rPh>
    <phoneticPr fontId="11"/>
  </si>
  <si>
    <t>　 免税・簡易課税事業者の場合は（税込）を選択してください</t>
    <rPh sb="17" eb="19">
      <t>ゼイコ</t>
    </rPh>
    <phoneticPr fontId="11"/>
  </si>
  <si>
    <t>（税抜）</t>
  </si>
  <si>
    <t>　補助対象経費は（税抜）が初期表示されております。</t>
    <rPh sb="1" eb="5">
      <t>ホジョタイショウ</t>
    </rPh>
    <rPh sb="5" eb="7">
      <t>ケイヒ</t>
    </rPh>
    <rPh sb="9" eb="11">
      <t>ゼイヌ</t>
    </rPh>
    <rPh sb="13" eb="15">
      <t>ショキ</t>
    </rPh>
    <rPh sb="15" eb="17">
      <t>ヒョウジ</t>
    </rPh>
    <phoneticPr fontId="11"/>
  </si>
  <si>
    <t>　（税込）にする場合はプルダウンを選択して変更します。</t>
    <rPh sb="2" eb="4">
      <t>ゼイコ</t>
    </rPh>
    <rPh sb="8" eb="10">
      <t>バアイ</t>
    </rPh>
    <rPh sb="17" eb="19">
      <t>センタク</t>
    </rPh>
    <rPh sb="21" eb="23">
      <t>ヘンコウ</t>
    </rPh>
    <phoneticPr fontId="11"/>
  </si>
  <si>
    <t>(様式３）</t>
    <rPh sb="1" eb="3">
      <t>ヨウシキ</t>
    </rPh>
    <phoneticPr fontId="11"/>
  </si>
  <si>
    <t>※補助対象経費の消費税（税抜・税込）区分については、公募要領Ｐ.21を参照のこと。</t>
    <phoneticPr fontId="11"/>
  </si>
  <si>
    <t>※（２）の上限は１００万円。</t>
    <phoneticPr fontId="11"/>
  </si>
  <si>
    <t>←（２）補助金交付申請額と一致しない場合は色付きセルになります。</t>
    <rPh sb="4" eb="7">
      <t>ホジョキン</t>
    </rPh>
    <rPh sb="7" eb="9">
      <t>コウフ</t>
    </rPh>
    <rPh sb="9" eb="12">
      <t>シンセイガク</t>
    </rPh>
    <rPh sb="13" eb="15">
      <t>イッチ</t>
    </rPh>
    <rPh sb="18" eb="20">
      <t>バアイ</t>
    </rPh>
    <rPh sb="21" eb="23">
      <t>イロツ</t>
    </rPh>
    <phoneticPr fontId="11"/>
  </si>
  <si>
    <t>（２）補助金交付申請額（ウェブサイト関連費、設備処分費を除く）
　　　(1)×補助率2/3以内 (円未満切捨て）</t>
    <rPh sb="8" eb="10">
      <t>ショウケイ</t>
    </rPh>
    <rPh sb="17" eb="20">
      <t>カンレンヒ</t>
    </rPh>
    <rPh sb="22" eb="24">
      <t>セツビ</t>
    </rPh>
    <rPh sb="24" eb="26">
      <t>ショブン</t>
    </rPh>
    <rPh sb="26" eb="27">
      <t>ヒ</t>
    </rPh>
    <rPh sb="27" eb="28">
      <t>ノゾ</t>
    </rPh>
    <phoneticPr fontId="11"/>
  </si>
  <si>
    <t>（１）補助対象経費小計（ウェブサイト関連費、設備処分費を除く）</t>
    <rPh sb="9" eb="11">
      <t>ショウケイ</t>
    </rPh>
    <phoneticPr fontId="11"/>
  </si>
  <si>
    <t xml:space="preserve">（３）ウェブサイト関連費に係る補助対象経費小計 </t>
    <phoneticPr fontId="11"/>
  </si>
  <si>
    <t xml:space="preserve">（４）設備処分費に係る補助対象経費小計    　   </t>
    <rPh sb="3" eb="5">
      <t>セツビ</t>
    </rPh>
    <rPh sb="5" eb="8">
      <t>ショブンヒ</t>
    </rPh>
    <phoneticPr fontId="11"/>
  </si>
  <si>
    <t>（７）補助対象経費合計 　 　(a)＋(c)＋(d)</t>
    <rPh sb="3" eb="5">
      <t>ホジョ</t>
    </rPh>
    <rPh sb="5" eb="7">
      <t>タイショウ</t>
    </rPh>
    <rPh sb="7" eb="9">
      <t>ケイヒ</t>
    </rPh>
    <rPh sb="9" eb="11">
      <t>ゴウケイ</t>
    </rPh>
    <phoneticPr fontId="11"/>
  </si>
  <si>
    <t>（８）補助金交付申請額合計　(b)＋(e)＋(f)</t>
    <rPh sb="3" eb="6">
      <t>ホジョキン</t>
    </rPh>
    <rPh sb="6" eb="8">
      <t>コウフ</t>
    </rPh>
    <rPh sb="8" eb="11">
      <t>シンセイガク</t>
    </rPh>
    <rPh sb="11" eb="13">
      <t>ゴウケイ</t>
    </rPh>
    <phoneticPr fontId="11"/>
  </si>
  <si>
    <t>（９）（e）が（h）の1/4であるか　｛いいえ」の場合は申請できません。</t>
    <rPh sb="25" eb="27">
      <t>バアイ</t>
    </rPh>
    <rPh sb="28" eb="30">
      <t>シンセイ</t>
    </rPh>
    <phoneticPr fontId="11"/>
  </si>
  <si>
    <t>（10）（f）が（h）の1/4であるか　｛いいえ」の場合は申請できません。</t>
    <rPh sb="26" eb="28">
      <t>バアイ</t>
    </rPh>
    <rPh sb="29" eb="31">
      <t>シンセイ</t>
    </rPh>
    <phoneticPr fontId="11"/>
  </si>
  <si>
    <t>※経費区分には、「①機械装置等費」から「⑪委託・外注費」までの各費目を記入してください。</t>
    <rPh sb="21" eb="23">
      <t>イタク</t>
    </rPh>
    <phoneticPr fontId="11"/>
  </si>
  <si>
    <t>a</t>
    <phoneticPr fontId="11"/>
  </si>
  <si>
    <t>b</t>
    <phoneticPr fontId="11"/>
  </si>
  <si>
    <t>c</t>
    <phoneticPr fontId="11"/>
  </si>
  <si>
    <t>e</t>
    <phoneticPr fontId="11"/>
  </si>
  <si>
    <t>d</t>
    <phoneticPr fontId="11"/>
  </si>
  <si>
    <t>f</t>
    <phoneticPr fontId="11"/>
  </si>
  <si>
    <t>ｇ</t>
    <phoneticPr fontId="11"/>
  </si>
  <si>
    <t>ｈ</t>
    <phoneticPr fontId="11"/>
  </si>
  <si>
    <t>←上限は１００万円となります。</t>
    <rPh sb="1" eb="3">
      <t>ジョウゲン</t>
    </rPh>
    <rPh sb="7" eb="9">
      <t>マンエン</t>
    </rPh>
    <phoneticPr fontId="11"/>
  </si>
  <si>
    <t>はい</t>
    <phoneticPr fontId="11"/>
  </si>
  <si>
    <t>いいえ</t>
    <phoneticPr fontId="11"/>
  </si>
  <si>
    <t>←リストから選択してください。</t>
    <rPh sb="6" eb="8">
      <t>センタク</t>
    </rPh>
    <phoneticPr fontId="11"/>
  </si>
  <si>
    <t>（５）ウェブサイト関連費に係る交付申請額）
　　　（c）×補助率2/3以内（円未満切捨て）、 (7)の1/4を上限（最大25万円)</t>
    <rPh sb="13" eb="14">
      <t>カカワ</t>
    </rPh>
    <rPh sb="15" eb="20">
      <t>コウフシンセイガク</t>
    </rPh>
    <rPh sb="55" eb="57">
      <t>ジョウゲン</t>
    </rPh>
    <rPh sb="58" eb="60">
      <t>サイダイ</t>
    </rPh>
    <rPh sb="62" eb="64">
      <t>マンエン</t>
    </rPh>
    <phoneticPr fontId="11"/>
  </si>
  <si>
    <t>（６）設備処分費に係る交付申請額）
　　　（d）×補助率2/3以内（円未満切捨て）、 (7)の1/4を上限（最大25万円)</t>
    <rPh sb="3" eb="5">
      <t>セツビ</t>
    </rPh>
    <rPh sb="5" eb="8">
      <t>ショブンヒ</t>
    </rPh>
    <rPh sb="9" eb="10">
      <t>カカワ</t>
    </rPh>
    <rPh sb="11" eb="16">
      <t>コウフシンセイガク</t>
    </rPh>
    <rPh sb="51" eb="53">
      <t>ジョウゲン</t>
    </rPh>
    <rPh sb="54" eb="56">
      <t>サイダイ</t>
    </rPh>
    <rPh sb="58" eb="60">
      <t>マンエン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</si>
</sst>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2"/>
      <color rgb="FF000000"/>
      <name val="ＭＳ ゴシック"/>
      <family val="3"/>
      <charset val="128"/>
    </font>
    <font>
      <u/>
      <sz val="11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color rgb="FF000000"/>
      <name val="Century"/>
      <family val="1"/>
    </font>
    <font>
      <sz val="10.5"/>
      <color rgb="FF000000"/>
      <name val="ＭＳ ゴシック"/>
      <family val="3"/>
      <charset val="128"/>
    </font>
    <font>
      <b/>
      <sz val="11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u/>
      <sz val="8"/>
      <color rgb="FF00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5" borderId="1" xfId="0" applyFill="1" applyBorder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>
      <alignment vertical="center"/>
    </xf>
    <xf numFmtId="0" fontId="0" fillId="5" borderId="12" xfId="0" applyFill="1" applyBorder="1">
      <alignment vertical="center"/>
    </xf>
    <xf numFmtId="56" fontId="0" fillId="5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4" borderId="0" xfId="0" applyFill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>
      <alignment vertical="center"/>
    </xf>
    <xf numFmtId="0" fontId="15" fillId="0" borderId="0" xfId="0" applyFont="1">
      <alignment vertical="center"/>
    </xf>
    <xf numFmtId="0" fontId="15" fillId="4" borderId="0" xfId="0" applyFont="1" applyFill="1">
      <alignment vertical="center"/>
    </xf>
    <xf numFmtId="0" fontId="0" fillId="4" borderId="0" xfId="0" applyFill="1">
      <alignment vertical="center"/>
    </xf>
    <xf numFmtId="177" fontId="7" fillId="0" borderId="5" xfId="0" applyNumberFormat="1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vertical="center" wrapText="1"/>
    </xf>
    <xf numFmtId="177" fontId="6" fillId="0" borderId="7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center" vertical="top" wrapText="1"/>
    </xf>
    <xf numFmtId="0" fontId="14" fillId="0" borderId="1" xfId="0" applyFont="1" applyBorder="1" applyAlignment="1" applyProtection="1">
      <alignment horizontal="left" vertical="top" wrapText="1"/>
      <protection locked="0"/>
    </xf>
    <xf numFmtId="177" fontId="6" fillId="0" borderId="5" xfId="0" applyNumberFormat="1" applyFont="1" applyBorder="1" applyAlignment="1">
      <alignment horizontal="right" vertical="top" wrapText="1"/>
    </xf>
    <xf numFmtId="177" fontId="6" fillId="0" borderId="6" xfId="0" applyNumberFormat="1" applyFont="1" applyBorder="1" applyAlignment="1">
      <alignment horizontal="right" vertical="top" wrapText="1"/>
    </xf>
    <xf numFmtId="177" fontId="6" fillId="0" borderId="7" xfId="0" applyNumberFormat="1" applyFont="1" applyBorder="1" applyAlignment="1">
      <alignment horizontal="right" vertical="top" wrapText="1"/>
    </xf>
    <xf numFmtId="176" fontId="6" fillId="0" borderId="5" xfId="0" applyNumberFormat="1" applyFont="1" applyBorder="1" applyAlignment="1" applyProtection="1">
      <alignment horizontal="right" vertical="top" wrapText="1"/>
      <protection locked="0"/>
    </xf>
    <xf numFmtId="176" fontId="6" fillId="0" borderId="6" xfId="0" applyNumberFormat="1" applyFont="1" applyBorder="1" applyAlignment="1" applyProtection="1">
      <alignment horizontal="right" vertical="top" wrapText="1"/>
      <protection locked="0"/>
    </xf>
    <xf numFmtId="176" fontId="6" fillId="0" borderId="7" xfId="0" applyNumberFormat="1" applyFont="1" applyBorder="1" applyAlignment="1" applyProtection="1">
      <alignment horizontal="right" vertical="top" wrapText="1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3" fontId="6" fillId="3" borderId="5" xfId="0" applyNumberFormat="1" applyFont="1" applyFill="1" applyBorder="1" applyAlignment="1" applyProtection="1">
      <alignment horizontal="left" vertical="top" wrapText="1"/>
      <protection locked="0"/>
    </xf>
    <xf numFmtId="3" fontId="6" fillId="3" borderId="6" xfId="0" applyNumberFormat="1" applyFont="1" applyFill="1" applyBorder="1" applyAlignment="1" applyProtection="1">
      <alignment horizontal="left" vertical="top" wrapText="1"/>
      <protection locked="0"/>
    </xf>
    <xf numFmtId="3" fontId="6" fillId="3" borderId="7" xfId="0" applyNumberFormat="1" applyFont="1" applyFill="1" applyBorder="1" applyAlignment="1" applyProtection="1">
      <alignment horizontal="left" vertical="top" wrapText="1"/>
      <protection locked="0"/>
    </xf>
    <xf numFmtId="177" fontId="6" fillId="0" borderId="5" xfId="0" applyNumberFormat="1" applyFont="1" applyBorder="1" applyAlignment="1" applyProtection="1">
      <alignment horizontal="right" vertical="top" wrapText="1"/>
      <protection locked="0"/>
    </xf>
    <xf numFmtId="177" fontId="6" fillId="0" borderId="6" xfId="0" applyNumberFormat="1" applyFont="1" applyBorder="1" applyAlignment="1" applyProtection="1">
      <alignment horizontal="right" vertical="top" wrapText="1"/>
      <protection locked="0"/>
    </xf>
    <xf numFmtId="177" fontId="6" fillId="0" borderId="7" xfId="0" applyNumberFormat="1" applyFont="1" applyBorder="1" applyAlignment="1" applyProtection="1">
      <alignment horizontal="right" vertical="top" wrapText="1"/>
      <protection locked="0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6" borderId="5" xfId="0" quotePrefix="1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0" fontId="6" fillId="3" borderId="7" xfId="0" applyFont="1" applyFill="1" applyBorder="1" applyAlignment="1" applyProtection="1">
      <alignment vertical="top" wrapText="1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vertical="center" shrinkToFit="1"/>
    </xf>
    <xf numFmtId="0" fontId="4" fillId="2" borderId="1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>
      <alignment vertical="center"/>
    </xf>
    <xf numFmtId="0" fontId="4" fillId="6" borderId="8" xfId="0" applyFont="1" applyFill="1" applyBorder="1" applyAlignment="1">
      <alignment vertical="top" wrapText="1"/>
    </xf>
    <xf numFmtId="0" fontId="4" fillId="6" borderId="9" xfId="0" applyFont="1" applyFill="1" applyBorder="1" applyAlignment="1">
      <alignment vertical="top" wrapText="1"/>
    </xf>
    <xf numFmtId="0" fontId="4" fillId="6" borderId="10" xfId="0" applyFont="1" applyFill="1" applyBorder="1" applyAlignment="1">
      <alignment vertical="top" wrapText="1"/>
    </xf>
    <xf numFmtId="0" fontId="4" fillId="6" borderId="11" xfId="0" applyFont="1" applyFill="1" applyBorder="1" applyAlignment="1">
      <alignment vertical="top" wrapText="1"/>
    </xf>
    <xf numFmtId="0" fontId="4" fillId="6" borderId="3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4" fillId="6" borderId="11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vertical="top" shrinkToFit="1"/>
    </xf>
    <xf numFmtId="0" fontId="4" fillId="6" borderId="9" xfId="0" applyFont="1" applyFill="1" applyBorder="1" applyAlignment="1">
      <alignment vertical="top" shrinkToFit="1"/>
    </xf>
    <xf numFmtId="0" fontId="4" fillId="6" borderId="10" xfId="0" applyFont="1" applyFill="1" applyBorder="1" applyAlignment="1">
      <alignment vertical="top" shrinkToFit="1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10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</cellXfs>
  <cellStyles count="1">
    <cellStyle name="標準" xfId="0" builtinId="0"/>
  </cellStyles>
  <dxfs count="3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C6204"/>
      <color rgb="FFDB4603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28577</xdr:colOff>
      <xdr:row>33</xdr:row>
      <xdr:rowOff>19051</xdr:rowOff>
    </xdr:from>
    <xdr:to>
      <xdr:col>18</xdr:col>
      <xdr:colOff>152401</xdr:colOff>
      <xdr:row>35</xdr:row>
      <xdr:rowOff>466725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71777" y="8372476"/>
          <a:ext cx="295274" cy="1190624"/>
        </a:xfrm>
        <a:prstGeom prst="leftBrace">
          <a:avLst>
            <a:gd name="adj1" fmla="val 8333"/>
            <a:gd name="adj2" fmla="val 3666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seFormatSheet">
    <pageSetUpPr fitToPage="1"/>
  </sheetPr>
  <dimension ref="A1:DA56"/>
  <sheetViews>
    <sheetView showGridLines="0" tabSelected="1" topLeftCell="F1" zoomScale="115" zoomScaleNormal="115" zoomScaleSheetLayoutView="82" workbookViewId="0">
      <selection activeCell="AL29" sqref="AL29"/>
    </sheetView>
  </sheetViews>
  <sheetFormatPr defaultColWidth="0" defaultRowHeight="13.5" x14ac:dyDescent="0.15"/>
  <cols>
    <col min="1" max="35" width="2.5" customWidth="1"/>
    <col min="36" max="36" width="1.25" customWidth="1"/>
    <col min="37" max="37" width="3.25" customWidth="1"/>
    <col min="38" max="38" width="60.75" customWidth="1"/>
    <col min="39" max="46" width="2.25" hidden="1" customWidth="1"/>
    <col min="47" max="16384" width="9.125" hidden="1"/>
  </cols>
  <sheetData>
    <row r="1" spans="1:105" ht="19.5" customHeight="1" x14ac:dyDescent="0.15">
      <c r="A1" t="s">
        <v>56</v>
      </c>
    </row>
    <row r="2" spans="1:105" ht="19.5" customHeight="1" x14ac:dyDescent="0.15">
      <c r="A2" s="3"/>
    </row>
    <row r="3" spans="1:105" ht="19.5" customHeight="1" x14ac:dyDescent="0.15">
      <c r="Q3" s="4" t="s">
        <v>39</v>
      </c>
    </row>
    <row r="4" spans="1:105" ht="19.5" customHeight="1" x14ac:dyDescent="0.15">
      <c r="A4" s="4"/>
    </row>
    <row r="5" spans="1:105" ht="19.5" customHeight="1" x14ac:dyDescent="0.15">
      <c r="G5" s="5"/>
      <c r="S5" s="76" t="s">
        <v>36</v>
      </c>
      <c r="T5" s="76"/>
      <c r="U5" s="76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</row>
    <row r="6" spans="1:105" ht="18" customHeight="1" x14ac:dyDescent="0.15">
      <c r="A6" s="6"/>
    </row>
    <row r="7" spans="1:105" ht="19.5" customHeight="1" x14ac:dyDescent="0.15">
      <c r="A7" s="7" t="s">
        <v>0</v>
      </c>
      <c r="AL7" s="24"/>
    </row>
    <row r="8" spans="1:105" ht="19.5" customHeight="1" x14ac:dyDescent="0.15">
      <c r="AJ8" s="8" t="s">
        <v>1</v>
      </c>
      <c r="AL8" s="24" t="s">
        <v>54</v>
      </c>
    </row>
    <row r="9" spans="1:105" ht="19.5" customHeight="1" x14ac:dyDescent="0.15">
      <c r="A9" s="77" t="s">
        <v>38</v>
      </c>
      <c r="B9" s="78"/>
      <c r="C9" s="78"/>
      <c r="D9" s="78"/>
      <c r="E9" s="78"/>
      <c r="F9" s="79"/>
      <c r="G9" s="83" t="s">
        <v>37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3" t="s">
        <v>10</v>
      </c>
      <c r="W9" s="84"/>
      <c r="X9" s="84"/>
      <c r="Y9" s="84"/>
      <c r="Z9" s="84"/>
      <c r="AA9" s="84"/>
      <c r="AB9" s="84"/>
      <c r="AC9" s="84"/>
      <c r="AD9" s="93"/>
      <c r="AE9" s="87" t="s">
        <v>40</v>
      </c>
      <c r="AF9" s="88"/>
      <c r="AG9" s="88"/>
      <c r="AH9" s="88"/>
      <c r="AI9" s="88"/>
      <c r="AJ9" s="89"/>
      <c r="AK9" s="22"/>
      <c r="AL9" s="24" t="s">
        <v>55</v>
      </c>
    </row>
    <row r="10" spans="1:105" ht="19.5" customHeight="1" x14ac:dyDescent="0.15">
      <c r="A10" s="80"/>
      <c r="B10" s="81"/>
      <c r="C10" s="81"/>
      <c r="D10" s="81"/>
      <c r="E10" s="81"/>
      <c r="F10" s="82"/>
      <c r="G10" s="85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5"/>
      <c r="W10" s="86"/>
      <c r="X10" s="86"/>
      <c r="Y10" s="86"/>
      <c r="Z10" s="86"/>
      <c r="AA10" s="86"/>
      <c r="AB10" s="86"/>
      <c r="AC10" s="86"/>
      <c r="AD10" s="94"/>
      <c r="AE10" s="90" t="s">
        <v>53</v>
      </c>
      <c r="AF10" s="91"/>
      <c r="AG10" s="91"/>
      <c r="AH10" s="91"/>
      <c r="AI10" s="91"/>
      <c r="AJ10" s="92"/>
      <c r="AK10" s="22"/>
      <c r="AL10" s="23" t="s">
        <v>50</v>
      </c>
    </row>
    <row r="11" spans="1:105" s="20" customFormat="1" ht="25.9" customHeight="1" x14ac:dyDescent="0.15">
      <c r="A11" s="63"/>
      <c r="B11" s="64"/>
      <c r="C11" s="64"/>
      <c r="D11" s="64"/>
      <c r="E11" s="64"/>
      <c r="F11" s="65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7"/>
      <c r="W11" s="48"/>
      <c r="X11" s="48"/>
      <c r="Y11" s="48"/>
      <c r="Z11" s="48"/>
      <c r="AA11" s="48"/>
      <c r="AB11" s="48"/>
      <c r="AC11" s="48"/>
      <c r="AD11" s="49"/>
      <c r="AE11" s="50"/>
      <c r="AF11" s="51"/>
      <c r="AG11" s="51"/>
      <c r="AH11" s="51"/>
      <c r="AI11" s="51"/>
      <c r="AJ11" s="52"/>
      <c r="AK11" s="22"/>
      <c r="AL11" s="24" t="s">
        <v>51</v>
      </c>
      <c r="CX11" s="20" t="str">
        <f>IF($A11="",IF(OR($G11&lt;&gt;"",$V11&lt;&gt;"",$AE11&gt;0),"×","〇"),"〇")</f>
        <v>〇</v>
      </c>
      <c r="CY11" s="20" t="str">
        <f>IF($G11="",IF(OR($A11&lt;&gt;"",$V11&lt;&gt;"",$AE11&gt;0),"×","〇"),"〇")</f>
        <v>〇</v>
      </c>
      <c r="CZ11" s="20" t="str">
        <f>IF($V11="",IF(OR($A11&lt;&gt;"",$G11&lt;&gt;"",$AE11&gt;0),"×","〇"),"〇")</f>
        <v>〇</v>
      </c>
      <c r="DA11" s="20" t="str">
        <f>IF($AE11&lt;1,IF(OR($A11&lt;&gt;"",$G11&lt;&gt;"",$V11&lt;&gt;""),"×","〇"),"〇")</f>
        <v>〇</v>
      </c>
    </row>
    <row r="12" spans="1:105" s="20" customFormat="1" ht="25.9" customHeight="1" x14ac:dyDescent="0.15">
      <c r="A12" s="63"/>
      <c r="B12" s="64"/>
      <c r="C12" s="64"/>
      <c r="D12" s="64"/>
      <c r="E12" s="64"/>
      <c r="F12" s="65"/>
      <c r="G12" s="45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7"/>
      <c r="W12" s="48"/>
      <c r="X12" s="48"/>
      <c r="Y12" s="48"/>
      <c r="Z12" s="48"/>
      <c r="AA12" s="48"/>
      <c r="AB12" s="48"/>
      <c r="AC12" s="48"/>
      <c r="AD12" s="49"/>
      <c r="AE12" s="50"/>
      <c r="AF12" s="51"/>
      <c r="AG12" s="51"/>
      <c r="AH12" s="51"/>
      <c r="AI12" s="51"/>
      <c r="AJ12" s="52"/>
      <c r="AK12" s="22"/>
      <c r="AL12" s="24" t="s">
        <v>52</v>
      </c>
      <c r="CX12" s="20" t="str">
        <f>IF($A12="",IF(OR($G12&lt;&gt;"",$V12&lt;&gt;"",$AE12&gt;0),"×","〇"),"〇")</f>
        <v>〇</v>
      </c>
      <c r="CY12" s="20" t="str">
        <f>IF($G12="",IF(OR($A12&lt;&gt;"",$V12&lt;&gt;"",$AE12&gt;0),"×","〇"),"〇")</f>
        <v>〇</v>
      </c>
      <c r="CZ12" s="20" t="str">
        <f>IF($V12="",IF(OR($A12&lt;&gt;"",$G12&lt;&gt;"",$AE12&gt;0),"×","〇"),"〇")</f>
        <v>〇</v>
      </c>
      <c r="DA12" s="20" t="str">
        <f>IF($AE12&lt;1,IF(OR($A12&lt;&gt;"",$G12&lt;&gt;"",$V12&lt;&gt;""),"×","〇"),"〇")</f>
        <v>〇</v>
      </c>
    </row>
    <row r="13" spans="1:105" s="20" customFormat="1" ht="25.9" customHeight="1" x14ac:dyDescent="0.15">
      <c r="A13" s="63"/>
      <c r="B13" s="64"/>
      <c r="C13" s="64"/>
      <c r="D13" s="64"/>
      <c r="E13" s="64"/>
      <c r="F13" s="65"/>
      <c r="G13" s="45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7"/>
      <c r="W13" s="48"/>
      <c r="X13" s="48"/>
      <c r="Y13" s="48"/>
      <c r="Z13" s="48"/>
      <c r="AA13" s="48"/>
      <c r="AB13" s="48"/>
      <c r="AC13" s="48"/>
      <c r="AD13" s="49"/>
      <c r="AE13" s="50"/>
      <c r="AF13" s="51"/>
      <c r="AG13" s="51"/>
      <c r="AH13" s="51"/>
      <c r="AI13" s="51"/>
      <c r="AJ13" s="52"/>
      <c r="AK13" s="22"/>
      <c r="AL13" s="25"/>
      <c r="CX13" s="20" t="str">
        <f>IF($A13="",IF(OR($G13&lt;&gt;"",$V13&lt;&gt;"",$AE13&gt;0),"×","〇"),"〇")</f>
        <v>〇</v>
      </c>
      <c r="CY13" s="20" t="str">
        <f>IF($G13="",IF(OR($A13&lt;&gt;"",$V13&lt;&gt;"",$AE13&gt;0),"×","〇"),"〇")</f>
        <v>〇</v>
      </c>
      <c r="CZ13" s="20" t="str">
        <f>IF($V13="",IF(OR($A13&lt;&gt;"",$G13&lt;&gt;"",$AE13&gt;0),"×","〇"),"〇")</f>
        <v>〇</v>
      </c>
      <c r="DA13" s="20" t="str">
        <f>IF($AE13&lt;1,IF(OR($A13&lt;&gt;"",$G13&lt;&gt;"",$V13&lt;&gt;""),"×","〇"),"〇")</f>
        <v>〇</v>
      </c>
    </row>
    <row r="14" spans="1:105" s="20" customFormat="1" ht="25.9" customHeight="1" x14ac:dyDescent="0.15">
      <c r="A14" s="63"/>
      <c r="B14" s="64"/>
      <c r="C14" s="64"/>
      <c r="D14" s="64"/>
      <c r="E14" s="64"/>
      <c r="F14" s="65"/>
      <c r="G14" s="45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7"/>
      <c r="W14" s="48"/>
      <c r="X14" s="48"/>
      <c r="Y14" s="48"/>
      <c r="Z14" s="48"/>
      <c r="AA14" s="48"/>
      <c r="AB14" s="48"/>
      <c r="AC14" s="48"/>
      <c r="AD14" s="49"/>
      <c r="AE14" s="50"/>
      <c r="AF14" s="51"/>
      <c r="AG14" s="51"/>
      <c r="AH14" s="51"/>
      <c r="AI14" s="51"/>
      <c r="AJ14" s="52"/>
      <c r="AK14" s="22"/>
      <c r="AL14" s="25"/>
      <c r="CX14" s="20" t="str">
        <f>IF($A14="",IF(OR($G14&lt;&gt;"",$V14&lt;&gt;"",$AE14&gt;0),"×","〇"),"〇")</f>
        <v>〇</v>
      </c>
      <c r="CY14" s="20" t="str">
        <f>IF($G14="",IF(OR($A14&lt;&gt;"",$V14&lt;&gt;"",$AE14&gt;0),"×","〇"),"〇")</f>
        <v>〇</v>
      </c>
      <c r="CZ14" s="20" t="str">
        <f>IF($V14="",IF(OR($A14&lt;&gt;"",$G14&lt;&gt;"",$AE14&gt;0),"×","〇"),"〇")</f>
        <v>〇</v>
      </c>
      <c r="DA14" s="20" t="str">
        <f>IF($AE14&lt;1,IF(OR($A14&lt;&gt;"",$G14&lt;&gt;"",$V14&lt;&gt;""),"×","〇"),"〇")</f>
        <v>〇</v>
      </c>
    </row>
    <row r="15" spans="1:105" s="20" customFormat="1" ht="25.9" customHeight="1" x14ac:dyDescent="0.15">
      <c r="A15" s="63"/>
      <c r="B15" s="64"/>
      <c r="C15" s="64"/>
      <c r="D15" s="64"/>
      <c r="E15" s="64"/>
      <c r="F15" s="65"/>
      <c r="G15" s="45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7"/>
      <c r="W15" s="48"/>
      <c r="X15" s="48"/>
      <c r="Y15" s="48"/>
      <c r="Z15" s="48"/>
      <c r="AA15" s="48"/>
      <c r="AB15" s="48"/>
      <c r="AC15" s="48"/>
      <c r="AD15" s="49"/>
      <c r="AE15" s="50"/>
      <c r="AF15" s="51"/>
      <c r="AG15" s="51"/>
      <c r="AH15" s="51"/>
      <c r="AI15" s="51"/>
      <c r="AJ15" s="52"/>
      <c r="AK15" s="22"/>
      <c r="AL15" s="25"/>
      <c r="CX15" s="20" t="str">
        <f>IF($A15="",IF(OR($G15&lt;&gt;"",$V15&lt;&gt;"",$AE15&gt;0),"×","〇"),"〇")</f>
        <v>〇</v>
      </c>
      <c r="CY15" s="20" t="str">
        <f>IF($G15="",IF(OR($A15&lt;&gt;"",$V15&lt;&gt;"",$AE15&gt;0),"×","〇"),"〇")</f>
        <v>〇</v>
      </c>
      <c r="CZ15" s="20" t="str">
        <f>IF($V15="",IF(OR($A15&lt;&gt;"",$G15&lt;&gt;"",$AE15&gt;0),"×","〇"),"〇")</f>
        <v>〇</v>
      </c>
      <c r="DA15" s="20" t="str">
        <f>IF($AE15&lt;1,IF(OR($A15&lt;&gt;"",$G15&lt;&gt;"",$V15&lt;&gt;""),"×","〇"),"〇")</f>
        <v>〇</v>
      </c>
    </row>
    <row r="16" spans="1:105" ht="19.5" customHeight="1" x14ac:dyDescent="0.15">
      <c r="A16" s="59" t="s">
        <v>61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8"/>
      <c r="AE16" s="26" t="s">
        <v>69</v>
      </c>
      <c r="AF16" s="27"/>
      <c r="AG16" s="27"/>
      <c r="AH16" s="27"/>
      <c r="AI16" s="27"/>
      <c r="AJ16" s="28"/>
      <c r="AK16" s="22"/>
    </row>
    <row r="17" spans="1:38" ht="38.25" customHeight="1" x14ac:dyDescent="0.15">
      <c r="A17" s="56" t="s">
        <v>60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8"/>
      <c r="AE17" s="26" t="s">
        <v>70</v>
      </c>
      <c r="AF17" s="27">
        <f>ROUNDDOWN(AF16*2/3,0)</f>
        <v>0</v>
      </c>
      <c r="AG17" s="27"/>
      <c r="AH17" s="27"/>
      <c r="AI17" s="27"/>
      <c r="AJ17" s="28"/>
      <c r="AK17" s="22"/>
    </row>
    <row r="18" spans="1:38" ht="19.5" customHeight="1" x14ac:dyDescent="0.15">
      <c r="A18" s="56" t="s">
        <v>62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8"/>
      <c r="AE18" s="26" t="s">
        <v>71</v>
      </c>
      <c r="AF18" s="27"/>
      <c r="AG18" s="27"/>
      <c r="AH18" s="27"/>
      <c r="AI18" s="27"/>
      <c r="AJ18" s="28"/>
      <c r="AK18" s="22"/>
    </row>
    <row r="19" spans="1:38" ht="19.5" customHeight="1" x14ac:dyDescent="0.15">
      <c r="A19" s="56" t="s">
        <v>63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8"/>
      <c r="AE19" s="26" t="s">
        <v>73</v>
      </c>
      <c r="AF19" s="27"/>
      <c r="AG19" s="27"/>
      <c r="AH19" s="27"/>
      <c r="AI19" s="27"/>
      <c r="AJ19" s="28"/>
      <c r="AK19" s="22"/>
    </row>
    <row r="20" spans="1:38" ht="37.5" customHeight="1" x14ac:dyDescent="0.15">
      <c r="A20" s="56" t="s">
        <v>81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8"/>
      <c r="AE20" s="26" t="s">
        <v>72</v>
      </c>
      <c r="AF20" s="27"/>
      <c r="AG20" s="27"/>
      <c r="AH20" s="27"/>
      <c r="AI20" s="27"/>
      <c r="AJ20" s="28"/>
      <c r="AK20" s="22"/>
    </row>
    <row r="21" spans="1:38" ht="37.5" customHeight="1" x14ac:dyDescent="0.15">
      <c r="A21" s="56" t="s">
        <v>82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8"/>
      <c r="AE21" s="26" t="s">
        <v>74</v>
      </c>
      <c r="AF21" s="27"/>
      <c r="AG21" s="27"/>
      <c r="AH21" s="27"/>
      <c r="AI21" s="27"/>
      <c r="AJ21" s="28"/>
      <c r="AK21" s="22"/>
    </row>
    <row r="22" spans="1:38" ht="19.5" customHeight="1" x14ac:dyDescent="0.15">
      <c r="A22" s="56" t="s">
        <v>64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8"/>
      <c r="AE22" s="26" t="s">
        <v>75</v>
      </c>
      <c r="AF22" s="27">
        <f>AF16+AF18+AF19</f>
        <v>0</v>
      </c>
      <c r="AG22" s="27"/>
      <c r="AH22" s="27"/>
      <c r="AI22" s="27"/>
      <c r="AJ22" s="28"/>
      <c r="AK22" s="22"/>
    </row>
    <row r="23" spans="1:38" ht="19.5" customHeight="1" x14ac:dyDescent="0.15">
      <c r="A23" s="56" t="s">
        <v>65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8"/>
      <c r="AE23" s="26" t="s">
        <v>76</v>
      </c>
      <c r="AF23" s="27"/>
      <c r="AG23" s="27"/>
      <c r="AH23" s="27"/>
      <c r="AI23" s="27"/>
      <c r="AJ23" s="28"/>
      <c r="AK23" s="22"/>
      <c r="AL23" s="23" t="s">
        <v>77</v>
      </c>
    </row>
    <row r="24" spans="1:38" ht="19.5" customHeight="1" x14ac:dyDescent="0.15">
      <c r="A24" s="59" t="s">
        <v>66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8"/>
      <c r="AE24" s="60"/>
      <c r="AF24" s="61"/>
      <c r="AG24" s="61"/>
      <c r="AH24" s="61"/>
      <c r="AI24" s="61"/>
      <c r="AJ24" s="62"/>
      <c r="AK24" s="22"/>
      <c r="AL24" s="23" t="s">
        <v>80</v>
      </c>
    </row>
    <row r="25" spans="1:38" ht="19.5" customHeight="1" x14ac:dyDescent="0.15">
      <c r="A25" s="59" t="s">
        <v>67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8"/>
      <c r="AE25" s="60"/>
      <c r="AF25" s="61"/>
      <c r="AG25" s="61"/>
      <c r="AH25" s="61"/>
      <c r="AI25" s="61"/>
      <c r="AJ25" s="62"/>
      <c r="AL25" s="23" t="s">
        <v>80</v>
      </c>
    </row>
    <row r="26" spans="1:38" ht="15" customHeight="1" x14ac:dyDescent="0.15">
      <c r="A26" s="66" t="s">
        <v>68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</row>
    <row r="27" spans="1:38" ht="15" customHeight="1" x14ac:dyDescent="0.15">
      <c r="A27" s="66" t="s">
        <v>49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</row>
    <row r="28" spans="1:38" ht="15" customHeight="1" x14ac:dyDescent="0.15">
      <c r="A28" s="67" t="s">
        <v>57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</row>
    <row r="29" spans="1:38" ht="12.75" customHeight="1" x14ac:dyDescent="0.15">
      <c r="A29" s="68" t="s">
        <v>58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</row>
    <row r="30" spans="1:38" ht="14.25" customHeight="1" x14ac:dyDescent="0.15">
      <c r="A30" s="10"/>
    </row>
    <row r="31" spans="1:38" ht="19.5" customHeight="1" x14ac:dyDescent="0.15">
      <c r="A31" s="11" t="s">
        <v>2</v>
      </c>
    </row>
    <row r="32" spans="1:38" ht="19.5" customHeight="1" x14ac:dyDescent="0.15">
      <c r="A32" s="11" t="s">
        <v>3</v>
      </c>
    </row>
    <row r="33" spans="1:38" ht="39" customHeight="1" x14ac:dyDescent="0.15">
      <c r="A33" s="69" t="s">
        <v>4</v>
      </c>
      <c r="B33" s="74"/>
      <c r="C33" s="74"/>
      <c r="D33" s="74"/>
      <c r="E33" s="74"/>
      <c r="F33" s="74"/>
      <c r="G33" s="53" t="s">
        <v>8</v>
      </c>
      <c r="H33" s="54"/>
      <c r="I33" s="54"/>
      <c r="J33" s="54"/>
      <c r="K33" s="54"/>
      <c r="L33" s="55"/>
      <c r="M33" s="53" t="s">
        <v>7</v>
      </c>
      <c r="N33" s="54"/>
      <c r="O33" s="54"/>
      <c r="P33" s="54"/>
      <c r="Q33" s="55"/>
      <c r="T33" s="69" t="s">
        <v>4</v>
      </c>
      <c r="U33" s="69"/>
      <c r="V33" s="69"/>
      <c r="W33" s="69"/>
      <c r="X33" s="69"/>
      <c r="Y33" s="69"/>
      <c r="Z33" s="69"/>
      <c r="AA33" s="70" t="s">
        <v>8</v>
      </c>
      <c r="AB33" s="71"/>
      <c r="AC33" s="71"/>
      <c r="AD33" s="71"/>
      <c r="AE33" s="72"/>
      <c r="AF33" s="73" t="s">
        <v>7</v>
      </c>
      <c r="AG33" s="73"/>
      <c r="AH33" s="73"/>
      <c r="AI33" s="73"/>
      <c r="AJ33" s="73"/>
      <c r="AK33" s="22"/>
    </row>
    <row r="34" spans="1:38" ht="19.5" customHeight="1" x14ac:dyDescent="0.15">
      <c r="A34" s="29" t="s">
        <v>32</v>
      </c>
      <c r="B34" s="30"/>
      <c r="C34" s="30"/>
      <c r="D34" s="30"/>
      <c r="E34" s="30"/>
      <c r="F34" s="30"/>
      <c r="G34" s="50"/>
      <c r="H34" s="51"/>
      <c r="I34" s="51"/>
      <c r="J34" s="51"/>
      <c r="K34" s="51"/>
      <c r="L34" s="52"/>
      <c r="M34" s="31"/>
      <c r="N34" s="32"/>
      <c r="O34" s="32"/>
      <c r="P34" s="32"/>
      <c r="Q34" s="33"/>
      <c r="T34" s="29" t="s">
        <v>26</v>
      </c>
      <c r="U34" s="30"/>
      <c r="V34" s="30"/>
      <c r="W34" s="30"/>
      <c r="X34" s="30"/>
      <c r="Y34" s="30"/>
      <c r="Z34" s="30"/>
      <c r="AA34" s="42"/>
      <c r="AB34" s="43"/>
      <c r="AC34" s="43"/>
      <c r="AD34" s="43"/>
      <c r="AE34" s="44"/>
      <c r="AF34" s="37"/>
      <c r="AG34" s="37"/>
      <c r="AH34" s="37"/>
      <c r="AI34" s="37"/>
      <c r="AJ34" s="37"/>
      <c r="AK34" s="22"/>
    </row>
    <row r="35" spans="1:38" ht="34.5" customHeight="1" x14ac:dyDescent="0.15">
      <c r="A35" s="29" t="s">
        <v>29</v>
      </c>
      <c r="B35" s="30"/>
      <c r="C35" s="30"/>
      <c r="D35" s="30"/>
      <c r="E35" s="30"/>
      <c r="F35" s="30"/>
      <c r="G35" s="39">
        <f>AA34+AA35+AA36</f>
        <v>0</v>
      </c>
      <c r="H35" s="40"/>
      <c r="I35" s="40"/>
      <c r="J35" s="40"/>
      <c r="K35" s="40"/>
      <c r="L35" s="41"/>
      <c r="M35" s="31"/>
      <c r="N35" s="32"/>
      <c r="O35" s="32"/>
      <c r="P35" s="32"/>
      <c r="Q35" s="33"/>
      <c r="T35" s="29" t="s">
        <v>27</v>
      </c>
      <c r="U35" s="30"/>
      <c r="V35" s="30"/>
      <c r="W35" s="30"/>
      <c r="X35" s="30"/>
      <c r="Y35" s="30"/>
      <c r="Z35" s="30"/>
      <c r="AA35" s="42"/>
      <c r="AB35" s="43"/>
      <c r="AC35" s="43"/>
      <c r="AD35" s="43"/>
      <c r="AE35" s="44"/>
      <c r="AF35" s="38"/>
      <c r="AG35" s="38"/>
      <c r="AH35" s="38"/>
      <c r="AI35" s="38"/>
      <c r="AJ35" s="38"/>
      <c r="AK35" s="22"/>
    </row>
    <row r="36" spans="1:38" ht="30.75" customHeight="1" x14ac:dyDescent="0.15">
      <c r="A36" s="29" t="s">
        <v>30</v>
      </c>
      <c r="B36" s="30"/>
      <c r="C36" s="30"/>
      <c r="D36" s="30"/>
      <c r="E36" s="30"/>
      <c r="F36" s="30"/>
      <c r="G36" s="50"/>
      <c r="H36" s="51"/>
      <c r="I36" s="51"/>
      <c r="J36" s="51"/>
      <c r="K36" s="51"/>
      <c r="L36" s="52"/>
      <c r="M36" s="34"/>
      <c r="N36" s="35"/>
      <c r="O36" s="35"/>
      <c r="P36" s="35"/>
      <c r="Q36" s="36"/>
      <c r="T36" s="29" t="s">
        <v>28</v>
      </c>
      <c r="U36" s="30"/>
      <c r="V36" s="30"/>
      <c r="W36" s="30"/>
      <c r="X36" s="30"/>
      <c r="Y36" s="30"/>
      <c r="Z36" s="30"/>
      <c r="AA36" s="42"/>
      <c r="AB36" s="43"/>
      <c r="AC36" s="43"/>
      <c r="AD36" s="43"/>
      <c r="AE36" s="44"/>
      <c r="AF36" s="38"/>
      <c r="AG36" s="38"/>
      <c r="AH36" s="38"/>
      <c r="AI36" s="38"/>
      <c r="AJ36" s="38"/>
      <c r="AK36" s="22"/>
    </row>
    <row r="37" spans="1:38" ht="19.5" customHeight="1" x14ac:dyDescent="0.15">
      <c r="A37" s="29" t="s">
        <v>31</v>
      </c>
      <c r="B37" s="30"/>
      <c r="C37" s="30"/>
      <c r="D37" s="30"/>
      <c r="E37" s="30"/>
      <c r="F37" s="30"/>
      <c r="G37" s="50"/>
      <c r="H37" s="51"/>
      <c r="I37" s="51"/>
      <c r="J37" s="51"/>
      <c r="K37" s="51"/>
      <c r="L37" s="52"/>
      <c r="M37" s="34"/>
      <c r="N37" s="35"/>
      <c r="O37" s="35"/>
      <c r="P37" s="35"/>
      <c r="Q37" s="36"/>
    </row>
    <row r="38" spans="1:38" ht="30.75" customHeight="1" x14ac:dyDescent="0.15">
      <c r="A38" s="29" t="s">
        <v>9</v>
      </c>
      <c r="B38" s="30"/>
      <c r="C38" s="30"/>
      <c r="D38" s="30"/>
      <c r="E38" s="30"/>
      <c r="F38" s="30"/>
      <c r="G38" s="39">
        <f>G34+G35+G36+G37</f>
        <v>0</v>
      </c>
      <c r="H38" s="40"/>
      <c r="I38" s="40"/>
      <c r="J38" s="40"/>
      <c r="K38" s="40"/>
      <c r="L38" s="41"/>
      <c r="M38" s="31"/>
      <c r="N38" s="32"/>
      <c r="O38" s="32"/>
      <c r="P38" s="32"/>
      <c r="Q38" s="33"/>
      <c r="AL38" s="23" t="s">
        <v>59</v>
      </c>
    </row>
    <row r="39" spans="1:38" ht="17.25" customHeight="1" x14ac:dyDescent="0.15">
      <c r="A39" s="12"/>
      <c r="B39" s="13"/>
      <c r="C39" s="13"/>
      <c r="D39" s="13"/>
      <c r="E39" s="13"/>
      <c r="F39" s="13"/>
      <c r="G39" s="14"/>
      <c r="H39" s="13"/>
      <c r="I39" s="13"/>
      <c r="J39" s="13"/>
      <c r="K39" s="13"/>
      <c r="L39" s="15"/>
      <c r="M39" s="13"/>
      <c r="N39" s="13"/>
      <c r="O39" s="13"/>
      <c r="P39" s="13"/>
    </row>
    <row r="40" spans="1:38" ht="17.25" customHeight="1" x14ac:dyDescent="0.15">
      <c r="A40" s="9" t="s">
        <v>5</v>
      </c>
    </row>
    <row r="41" spans="1:38" ht="17.25" customHeight="1" x14ac:dyDescent="0.15">
      <c r="A41" s="9" t="s">
        <v>33</v>
      </c>
    </row>
    <row r="42" spans="1:38" ht="17.25" customHeight="1" x14ac:dyDescent="0.15">
      <c r="A42" s="9" t="s">
        <v>6</v>
      </c>
    </row>
    <row r="43" spans="1:38" ht="19.5" customHeight="1" x14ac:dyDescent="0.15">
      <c r="A43" s="16" t="s">
        <v>34</v>
      </c>
    </row>
    <row r="55" spans="2:2" x14ac:dyDescent="0.15">
      <c r="B55" t="s">
        <v>78</v>
      </c>
    </row>
    <row r="56" spans="2:2" x14ac:dyDescent="0.15">
      <c r="B56" t="s">
        <v>79</v>
      </c>
    </row>
  </sheetData>
  <sheetProtection formatRows="0" insertRows="0" deleteRows="0" selectLockedCells="1"/>
  <dataConsolidate/>
  <mergeCells count="81">
    <mergeCell ref="V5:AJ5"/>
    <mergeCell ref="S5:U5"/>
    <mergeCell ref="A9:F10"/>
    <mergeCell ref="A11:F11"/>
    <mergeCell ref="G11:U11"/>
    <mergeCell ref="V11:AD11"/>
    <mergeCell ref="AE11:AJ11"/>
    <mergeCell ref="G9:U10"/>
    <mergeCell ref="AE9:AJ9"/>
    <mergeCell ref="AE10:AJ10"/>
    <mergeCell ref="V9:AD10"/>
    <mergeCell ref="G12:U12"/>
    <mergeCell ref="A13:F13"/>
    <mergeCell ref="A16:AD16"/>
    <mergeCell ref="A24:AD24"/>
    <mergeCell ref="AA34:AE34"/>
    <mergeCell ref="V12:AD12"/>
    <mergeCell ref="A34:F34"/>
    <mergeCell ref="A33:F33"/>
    <mergeCell ref="A27:AK27"/>
    <mergeCell ref="AE12:AJ12"/>
    <mergeCell ref="A14:F14"/>
    <mergeCell ref="A12:F12"/>
    <mergeCell ref="A17:AD17"/>
    <mergeCell ref="A18:AD18"/>
    <mergeCell ref="A20:AD20"/>
    <mergeCell ref="A22:AD22"/>
    <mergeCell ref="AE13:AJ13"/>
    <mergeCell ref="G33:L33"/>
    <mergeCell ref="G34:L34"/>
    <mergeCell ref="G15:U15"/>
    <mergeCell ref="V15:AD15"/>
    <mergeCell ref="AE15:AJ15"/>
    <mergeCell ref="A26:AK26"/>
    <mergeCell ref="A28:AK28"/>
    <mergeCell ref="A29:AK29"/>
    <mergeCell ref="AE24:AJ24"/>
    <mergeCell ref="G13:U13"/>
    <mergeCell ref="V13:AD13"/>
    <mergeCell ref="A23:AD23"/>
    <mergeCell ref="T33:Z33"/>
    <mergeCell ref="AA33:AE33"/>
    <mergeCell ref="AF33:AJ33"/>
    <mergeCell ref="A38:F38"/>
    <mergeCell ref="A37:F37"/>
    <mergeCell ref="A36:F36"/>
    <mergeCell ref="G38:L38"/>
    <mergeCell ref="AA36:AE36"/>
    <mergeCell ref="T36:Z36"/>
    <mergeCell ref="M37:Q37"/>
    <mergeCell ref="G37:L37"/>
    <mergeCell ref="G36:L36"/>
    <mergeCell ref="M38:Q38"/>
    <mergeCell ref="G14:U14"/>
    <mergeCell ref="V14:AD14"/>
    <mergeCell ref="AE14:AJ14"/>
    <mergeCell ref="M33:Q33"/>
    <mergeCell ref="A19:AD19"/>
    <mergeCell ref="A21:AD21"/>
    <mergeCell ref="A25:AD25"/>
    <mergeCell ref="AE25:AJ25"/>
    <mergeCell ref="A15:F15"/>
    <mergeCell ref="AF21:AJ21"/>
    <mergeCell ref="AF22:AJ22"/>
    <mergeCell ref="AF23:AJ23"/>
    <mergeCell ref="AF16:AJ16"/>
    <mergeCell ref="AF17:AJ17"/>
    <mergeCell ref="AF18:AJ18"/>
    <mergeCell ref="AF19:AJ19"/>
    <mergeCell ref="AF20:AJ20"/>
    <mergeCell ref="A35:F35"/>
    <mergeCell ref="T35:Z35"/>
    <mergeCell ref="M35:Q35"/>
    <mergeCell ref="M36:Q36"/>
    <mergeCell ref="AF34:AJ34"/>
    <mergeCell ref="T34:Z34"/>
    <mergeCell ref="M34:Q34"/>
    <mergeCell ref="AF36:AJ36"/>
    <mergeCell ref="G35:L35"/>
    <mergeCell ref="AF35:AJ35"/>
    <mergeCell ref="AA35:AE35"/>
  </mergeCells>
  <phoneticPr fontId="11"/>
  <conditionalFormatting sqref="AA34">
    <cfRule type="expression" dxfId="33" priority="146">
      <formula>OR($AF$23&lt;&gt;$G$35,$AA$34="")</formula>
    </cfRule>
  </conditionalFormatting>
  <conditionalFormatting sqref="A11:A15">
    <cfRule type="expression" dxfId="32" priority="88">
      <formula>$CX11="×"</formula>
    </cfRule>
  </conditionalFormatting>
  <conditionalFormatting sqref="G11">
    <cfRule type="expression" dxfId="31" priority="87">
      <formula>$CY11="×"</formula>
    </cfRule>
  </conditionalFormatting>
  <conditionalFormatting sqref="AE11">
    <cfRule type="expression" dxfId="30" priority="85">
      <formula>$DA11="×"</formula>
    </cfRule>
  </conditionalFormatting>
  <conditionalFormatting sqref="V11">
    <cfRule type="expression" dxfId="29" priority="84">
      <formula>$CZ11="×"</formula>
    </cfRule>
  </conditionalFormatting>
  <conditionalFormatting sqref="AE13">
    <cfRule type="expression" dxfId="28" priority="75">
      <formula>$DA13="×"</formula>
    </cfRule>
  </conditionalFormatting>
  <conditionalFormatting sqref="G12">
    <cfRule type="expression" dxfId="27" priority="72">
      <formula>$CY12="×"</formula>
    </cfRule>
  </conditionalFormatting>
  <conditionalFormatting sqref="AE12">
    <cfRule type="expression" dxfId="26" priority="70">
      <formula>$DA12="×"</formula>
    </cfRule>
  </conditionalFormatting>
  <conditionalFormatting sqref="V12">
    <cfRule type="expression" dxfId="25" priority="69">
      <formula>$CZ12="×"</formula>
    </cfRule>
  </conditionalFormatting>
  <conditionalFormatting sqref="M36">
    <cfRule type="expression" dxfId="24" priority="66">
      <formula>AND($G$36&gt;0,$M$36="")</formula>
    </cfRule>
  </conditionalFormatting>
  <conditionalFormatting sqref="M37">
    <cfRule type="expression" dxfId="23" priority="65">
      <formula>AND($G$37&gt;0,$M$37="")</formula>
    </cfRule>
  </conditionalFormatting>
  <conditionalFormatting sqref="G36">
    <cfRule type="expression" dxfId="22" priority="64">
      <formula>OR(AF22&lt;&gt;$G$38,$G$36="")</formula>
    </cfRule>
  </conditionalFormatting>
  <conditionalFormatting sqref="G13">
    <cfRule type="expression" dxfId="21" priority="61">
      <formula>$CY13="×"</formula>
    </cfRule>
  </conditionalFormatting>
  <conditionalFormatting sqref="V13">
    <cfRule type="expression" dxfId="20" priority="60">
      <formula>$CZ13="×"</formula>
    </cfRule>
  </conditionalFormatting>
  <conditionalFormatting sqref="AA35">
    <cfRule type="expression" dxfId="19" priority="59">
      <formula>OR($AF$23&lt;&gt;$G$35,$AA$35="")</formula>
    </cfRule>
  </conditionalFormatting>
  <conditionalFormatting sqref="AA36">
    <cfRule type="expression" dxfId="18" priority="52">
      <formula>OR($AF$23&lt;&gt;$G$35,$AA$36="")</formula>
    </cfRule>
  </conditionalFormatting>
  <conditionalFormatting sqref="AF35">
    <cfRule type="expression" dxfId="17" priority="51">
      <formula>AND($AA$35&gt;0,$AF$35="")</formula>
    </cfRule>
  </conditionalFormatting>
  <conditionalFormatting sqref="AF36">
    <cfRule type="expression" dxfId="16" priority="49">
      <formula>AND($AA$36&gt;0,$AF$36="")</formula>
    </cfRule>
  </conditionalFormatting>
  <conditionalFormatting sqref="G14">
    <cfRule type="expression" dxfId="15" priority="17">
      <formula>$CY14="×"</formula>
    </cfRule>
  </conditionalFormatting>
  <conditionalFormatting sqref="AE14">
    <cfRule type="expression" dxfId="14" priority="15">
      <formula>$DA14="×"</formula>
    </cfRule>
  </conditionalFormatting>
  <conditionalFormatting sqref="V14">
    <cfRule type="expression" dxfId="13" priority="14">
      <formula>$CZ14="×"</formula>
    </cfRule>
  </conditionalFormatting>
  <conditionalFormatting sqref="G15">
    <cfRule type="expression" dxfId="12" priority="12">
      <formula>$CY15="×"</formula>
    </cfRule>
  </conditionalFormatting>
  <conditionalFormatting sqref="AE15">
    <cfRule type="expression" dxfId="11" priority="10">
      <formula>$DA15="×"</formula>
    </cfRule>
  </conditionalFormatting>
  <conditionalFormatting sqref="V15">
    <cfRule type="expression" dxfId="10" priority="9">
      <formula>$CZ15="×"</formula>
    </cfRule>
  </conditionalFormatting>
  <conditionalFormatting sqref="V5:AJ5">
    <cfRule type="expression" dxfId="9" priority="3">
      <formula>$V$5=""</formula>
    </cfRule>
  </conditionalFormatting>
  <conditionalFormatting sqref="AE10:AJ10">
    <cfRule type="expression" dxfId="8" priority="2">
      <formula>AND($AE$10&lt;&gt;"（税込）", $AE$10&lt;&gt;"（税抜）")</formula>
    </cfRule>
  </conditionalFormatting>
  <conditionalFormatting sqref="G34">
    <cfRule type="expression" dxfId="7" priority="159">
      <formula>OR(AF22&lt;&gt;G38,$G$34="")</formula>
    </cfRule>
  </conditionalFormatting>
  <conditionalFormatting sqref="G37">
    <cfRule type="expression" dxfId="6" priority="160">
      <formula>OR(AF22&lt;&gt;G38,$G$37="")</formula>
    </cfRule>
  </conditionalFormatting>
  <conditionalFormatting sqref="AF23:AJ23">
    <cfRule type="expression" dxfId="5" priority="1">
      <formula>$AF$23&gt;1000000</formula>
    </cfRule>
  </conditionalFormatting>
  <dataValidations disablePrompts="1" count="5">
    <dataValidation type="whole" operator="greaterThanOrEqual" allowBlank="1" showInputMessage="1" showErrorMessage="1" sqref="AE11:AE15" xr:uid="{00000000-0002-0000-0000-000001000000}">
      <formula1>0</formula1>
    </dataValidation>
    <dataValidation type="textLength" allowBlank="1" showInputMessage="1" showErrorMessage="1" sqref="V11:V15 G11:G15" xr:uid="{00000000-0002-0000-0000-000002000000}">
      <formula1>0</formula1>
      <formula2>100</formula2>
    </dataValidation>
    <dataValidation type="list" allowBlank="1" showInputMessage="1" sqref="AE10:AJ10" xr:uid="{00000000-0002-0000-0000-000003000000}">
      <formula1>"（税抜）,（税込）"</formula1>
    </dataValidation>
    <dataValidation type="list" allowBlank="1" showInputMessage="1" showErrorMessage="1" sqref="A11:F15" xr:uid="{FAF5E93B-CCE9-4F6D-9AFB-B87E64BADDE7}">
      <formula1>"①機械装置等費,②広報費,③ウェブサイト関連費,④展示会等出展費,⑤旅費,⑥開発費,⑦資料購入費,⑧雑役務費,⑨借料,⑩設備処分費,⑪委託・外注費"</formula1>
    </dataValidation>
    <dataValidation type="list" allowBlank="1" showInputMessage="1" showErrorMessage="1" sqref="AE24:AJ25" xr:uid="{59BB2865-617F-4092-9B87-4CC8A9A7C0FE}">
      <formula1>$B$55:$B$56</formula1>
    </dataValidation>
  </dataValidations>
  <pageMargins left="0.82677165354330717" right="0.70866141732283472" top="0.74803149606299213" bottom="0.74803149606299213" header="0.31496062992125984" footer="0.31496062992125984"/>
  <pageSetup paperSize="9" scale="85" orientation="portrait" horizontalDpi="4294967293" r:id="rId1"/>
  <headerFooter differentFirst="1">
    <firstHeader>&amp;L&amp;14【土岐商工会議所提出用】</firstHeader>
  </headerFooter>
  <rowBreaks count="1" manualBreakCount="1">
    <brk id="38" max="36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6" id="{88321B3D-48A5-4C12-9008-2BC23D28937B}">
            <xm:f>AND(A11="⑪設備処分費",ExpenseCategoryList!$J$2="×")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AE11</xm:sqref>
        </x14:conditionalFormatting>
        <x14:conditionalFormatting xmlns:xm="http://schemas.microsoft.com/office/excel/2006/main">
          <x14:cfRule type="expression" priority="76" id="{28D68D44-C285-4B59-A197-AB9CAC2EC72F}">
            <xm:f>AND(A13="⑪設備処分費",ExpenseCategoryList!$J$2="×")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AE13</xm:sqref>
        </x14:conditionalFormatting>
        <x14:conditionalFormatting xmlns:xm="http://schemas.microsoft.com/office/excel/2006/main">
          <x14:cfRule type="expression" priority="71" id="{E5DB5D30-F83A-40BD-B6C6-DCA0F550BD5D}">
            <xm:f>AND(A12="⑪設備処分費",ExpenseCategoryList!$J$2="×")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AE12</xm:sqref>
        </x14:conditionalFormatting>
        <x14:conditionalFormatting xmlns:xm="http://schemas.microsoft.com/office/excel/2006/main">
          <x14:cfRule type="expression" priority="16" id="{661D0062-B3B1-4727-8FB2-49E7986AB535}">
            <xm:f>AND(A14="⑪設備処分費",ExpenseCategoryList!$J$2="×")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AE14</xm:sqref>
        </x14:conditionalFormatting>
        <x14:conditionalFormatting xmlns:xm="http://schemas.microsoft.com/office/excel/2006/main">
          <x14:cfRule type="expression" priority="11" id="{73C41E46-2CB0-4CFA-A05E-DABAC8BAFEEF}">
            <xm:f>AND(A15="⑪設備処分費",ExpenseCategoryList!$J$2="×")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ExpenseCategoryListSheet"/>
  <dimension ref="A1:K14"/>
  <sheetViews>
    <sheetView topLeftCell="B1" workbookViewId="0">
      <selection activeCell="J15" sqref="J15"/>
    </sheetView>
  </sheetViews>
  <sheetFormatPr defaultRowHeight="13.5" x14ac:dyDescent="0.15"/>
  <cols>
    <col min="2" max="2" width="17.25" bestFit="1" customWidth="1"/>
    <col min="3" max="3" width="33.75" bestFit="1" customWidth="1"/>
    <col min="4" max="4" width="19.5" customWidth="1"/>
    <col min="6" max="6" width="17.125" bestFit="1" customWidth="1"/>
    <col min="7" max="7" width="13.5" customWidth="1"/>
    <col min="8" max="8" width="19.125" bestFit="1" customWidth="1"/>
    <col min="9" max="9" width="18.25" bestFit="1" customWidth="1"/>
    <col min="10" max="10" width="19" bestFit="1" customWidth="1"/>
    <col min="11" max="11" width="33.25" bestFit="1" customWidth="1"/>
  </cols>
  <sheetData>
    <row r="1" spans="1:11" x14ac:dyDescent="0.15">
      <c r="A1" s="2" t="s">
        <v>23</v>
      </c>
      <c r="B1" s="2" t="s">
        <v>24</v>
      </c>
      <c r="C1" s="2" t="s">
        <v>25</v>
      </c>
      <c r="D1" s="2" t="s">
        <v>43</v>
      </c>
      <c r="E1" s="2" t="s">
        <v>41</v>
      </c>
      <c r="F1" s="18" t="s">
        <v>44</v>
      </c>
      <c r="G1" s="2" t="s">
        <v>42</v>
      </c>
      <c r="H1" s="2" t="s">
        <v>47</v>
      </c>
      <c r="I1" s="17" t="s">
        <v>45</v>
      </c>
      <c r="J1" s="2" t="s">
        <v>46</v>
      </c>
      <c r="K1" s="2" t="s">
        <v>48</v>
      </c>
    </row>
    <row r="2" spans="1:11" x14ac:dyDescent="0.15">
      <c r="A2" s="1">
        <v>1</v>
      </c>
      <c r="B2" s="1" t="s">
        <v>35</v>
      </c>
      <c r="C2" s="1">
        <v>1</v>
      </c>
      <c r="D2" s="1">
        <f ca="1">SUM(補助事業計画書②!$AE$11:OFFSET(補助事業計画書②!AE16,-1,1,1,1))</f>
        <v>0</v>
      </c>
      <c r="E2" s="1" t="e">
        <f>IF(OR(補助事業計画書②!#REF!="☑",補助事業計画書②!#REF!="☑"),1000000,500000)</f>
        <v>#REF!</v>
      </c>
      <c r="F2" s="1" t="e">
        <f>ROUNDDOWN(補助事業計画書②!AE16*2/3,0)</f>
        <v>#VALUE!</v>
      </c>
      <c r="G2" s="1" t="e">
        <f>IF(F2&gt;E2,E2,F2)</f>
        <v>#VALUE!</v>
      </c>
      <c r="H2" s="1" t="e">
        <f>ROUNDDOWN(補助事業計画書②!AE16/2,0)</f>
        <v>#VALUE!</v>
      </c>
      <c r="I2" s="1">
        <f>SUMIF(補助事業計画書②!A:A,"⑪設備処分費",補助事業計画書②!AE:AE)</f>
        <v>0</v>
      </c>
      <c r="J2" s="19" t="e">
        <f>IF(I2&lt;=H2,"○","×")</f>
        <v>#VALUE!</v>
      </c>
      <c r="K2" s="19" t="e">
        <f>IF(AND(補助事業計画書②!#REF!="☑",補助事業計画書②!#REF!="☑"),"×","○")</f>
        <v>#REF!</v>
      </c>
    </row>
    <row r="3" spans="1:11" x14ac:dyDescent="0.15">
      <c r="A3" s="1">
        <v>2</v>
      </c>
      <c r="B3" s="1" t="s">
        <v>11</v>
      </c>
      <c r="C3" s="1">
        <v>1</v>
      </c>
    </row>
    <row r="4" spans="1:11" x14ac:dyDescent="0.15">
      <c r="A4" s="1">
        <v>3</v>
      </c>
      <c r="B4" s="1" t="s">
        <v>12</v>
      </c>
      <c r="C4" s="1">
        <v>1</v>
      </c>
      <c r="J4" s="21"/>
    </row>
    <row r="5" spans="1:11" x14ac:dyDescent="0.15">
      <c r="A5" s="1">
        <v>4</v>
      </c>
      <c r="B5" s="1" t="s">
        <v>13</v>
      </c>
      <c r="C5" s="1">
        <v>1</v>
      </c>
      <c r="J5" s="21"/>
    </row>
    <row r="6" spans="1:11" x14ac:dyDescent="0.15">
      <c r="A6" s="1">
        <v>5</v>
      </c>
      <c r="B6" s="1" t="s">
        <v>14</v>
      </c>
      <c r="C6" s="1">
        <v>1</v>
      </c>
    </row>
    <row r="7" spans="1:11" x14ac:dyDescent="0.15">
      <c r="A7" s="1">
        <v>6</v>
      </c>
      <c r="B7" s="1" t="s">
        <v>15</v>
      </c>
      <c r="C7" s="1">
        <v>1</v>
      </c>
    </row>
    <row r="8" spans="1:11" x14ac:dyDescent="0.15">
      <c r="A8" s="1">
        <v>7</v>
      </c>
      <c r="B8" s="1" t="s">
        <v>16</v>
      </c>
      <c r="C8" s="1">
        <v>1</v>
      </c>
    </row>
    <row r="9" spans="1:11" x14ac:dyDescent="0.15">
      <c r="A9" s="1">
        <v>8</v>
      </c>
      <c r="B9" s="1" t="s">
        <v>17</v>
      </c>
      <c r="C9" s="1">
        <v>1</v>
      </c>
    </row>
    <row r="10" spans="1:11" x14ac:dyDescent="0.15">
      <c r="A10" s="1">
        <v>9</v>
      </c>
      <c r="B10" s="1" t="s">
        <v>18</v>
      </c>
      <c r="C10" s="1">
        <v>1</v>
      </c>
    </row>
    <row r="11" spans="1:11" x14ac:dyDescent="0.15">
      <c r="A11" s="1">
        <v>10</v>
      </c>
      <c r="B11" s="1" t="s">
        <v>19</v>
      </c>
      <c r="C11" s="1">
        <v>1</v>
      </c>
    </row>
    <row r="12" spans="1:11" x14ac:dyDescent="0.15">
      <c r="A12" s="1">
        <v>11</v>
      </c>
      <c r="B12" s="1" t="s">
        <v>20</v>
      </c>
      <c r="C12" s="1">
        <v>2</v>
      </c>
    </row>
    <row r="13" spans="1:11" x14ac:dyDescent="0.15">
      <c r="A13" s="1">
        <v>12</v>
      </c>
      <c r="B13" s="1" t="s">
        <v>21</v>
      </c>
      <c r="C13" s="1">
        <v>1</v>
      </c>
    </row>
    <row r="14" spans="1:11" x14ac:dyDescent="0.15">
      <c r="A14" s="1">
        <v>13</v>
      </c>
      <c r="B14" s="1" t="s">
        <v>22</v>
      </c>
      <c r="C14" s="1">
        <v>1</v>
      </c>
    </row>
  </sheetData>
  <phoneticPr fontId="1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補助事業計画書②</vt:lpstr>
      <vt:lpstr>ExpenseCategoryList</vt:lpstr>
      <vt:lpstr>補助事業計画書②!_Hlk3285324</vt:lpstr>
      <vt:lpstr>補助事業計画書②!Print_Area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</dc:creator>
  <cp:lastModifiedBy>土岐商工会議所</cp:lastModifiedBy>
  <cp:lastPrinted>2022-08-15T08:03:17Z</cp:lastPrinted>
  <dcterms:created xsi:type="dcterms:W3CDTF">2020-03-24T00:10:15Z</dcterms:created>
  <dcterms:modified xsi:type="dcterms:W3CDTF">2022-08-15T08:03:21Z</dcterms:modified>
</cp:coreProperties>
</file>